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4326599-F5CF-459B-9D2C-D4EA6FCC9100}" xr6:coauthVersionLast="47" xr6:coauthVersionMax="47" xr10:uidLastSave="{00000000-0000-0000-0000-000000000000}"/>
  <bookViews>
    <workbookView minimized="1" xWindow="3825" yWindow="1920" windowWidth="17550" windowHeight="11385" activeTab="1" xr2:uid="{00000000-000D-0000-FFFF-FFFF00000000}"/>
  </bookViews>
  <sheets>
    <sheet name="PD" sheetId="5" r:id="rId1"/>
    <sheet name="PY" sheetId="7" r:id="rId2"/>
    <sheet name="A" sheetId="3" r:id="rId3"/>
    <sheet name="Sayfa1" sheetId="8" r:id="rId4"/>
    <sheet name="1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8" l="1"/>
  <c r="E15" i="8"/>
  <c r="E17" i="8" s="1"/>
  <c r="D17" i="8" s="1"/>
  <c r="J8" i="7" l="1"/>
  <c r="C7" i="8" l="1"/>
  <c r="B7" i="8"/>
  <c r="J11" i="7" l="1"/>
  <c r="J10" i="7" l="1"/>
  <c r="J9" i="7"/>
  <c r="J5" i="7" l="1"/>
  <c r="L1" i="7" l="1"/>
  <c r="L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" authorId="0" shapeId="0" xr:uid="{00000000-0006-0000-0000-000001000000}">
      <text>
        <r>
          <rPr>
            <sz val="9"/>
            <color indexed="81"/>
            <rFont val="Tahoma"/>
            <family val="2"/>
          </rPr>
          <t>Yönetmelikteki kesinlik değerleri standard sapmanın iki katı olarak tanımlanmış olup, % 95 güven seviyesinde tekrarlanabilirlik değerini ifade eder.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Deteksiyon Limiti/LOD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Raporlama  limiti /Tayin Limiti/LOQ</t>
        </r>
      </text>
    </comment>
    <comment ref="H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Belirsizlik, Uc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Diğer Kat. No:</t>
        </r>
        <r>
          <rPr>
            <sz val="9"/>
            <color indexed="81"/>
            <rFont val="Tahoma"/>
            <family val="2"/>
          </rPr>
          <t xml:space="preserve">
2.185.103; 2.184.503</t>
        </r>
      </text>
    </comment>
    <comment ref="I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Diğer Kat. No: 
</t>
        </r>
        <r>
          <rPr>
            <sz val="9"/>
            <color indexed="81"/>
            <rFont val="Tahoma"/>
            <family val="2"/>
          </rPr>
          <t xml:space="preserve">2.187.025
</t>
        </r>
      </text>
    </comment>
    <comment ref="C11" authorId="0" shapeId="0" xr:uid="{6BE3836D-E1F0-48F7-85FA-31F57ECD1F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Şebeke sularında 0.2-0.5 mg/L düzeyinde olmalı. Özel durumlarda 1 mg/L yi geçmemelidir.
Havuz sularında farklı durumlarda 0.2 ile 3 mg/L Cl2 ölçüme konu olmaktadır.</t>
        </r>
      </text>
    </comment>
    <comment ref="I1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2.152.001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Yazar</author>
  </authors>
  <commentList>
    <comment ref="D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Trueness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100-000002000000}">
      <text>
        <r>
          <rPr>
            <sz val="9"/>
            <color indexed="81"/>
            <rFont val="Tahoma"/>
            <family val="2"/>
          </rPr>
          <t>Yönetmelikteki kesinlik değerleri standard sapmanın iki katı olarak tanımlandığından burada doğrudan laboratuvar içi tekrarlanabilirlik Relatif standart sapma değerleri verilmiştir.</t>
        </r>
      </text>
    </comment>
    <comment ref="F3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Deteksiyon Limiti</t>
        </r>
      </text>
    </comment>
    <comment ref="G3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Raporlama  limiti /Tayin Limiti</t>
        </r>
      </text>
    </comment>
    <comment ref="H3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Belirsizlik, Uc</t>
        </r>
      </text>
    </comment>
    <comment ref="I5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Diğer Kat. No:</t>
        </r>
        <r>
          <rPr>
            <sz val="9"/>
            <color indexed="81"/>
            <rFont val="Tahoma"/>
            <family val="2"/>
          </rPr>
          <t xml:space="preserve">
2.185.103; 2.184.503</t>
        </r>
      </text>
    </comment>
    <comment ref="I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Diğer Kat. No: 
</t>
        </r>
        <r>
          <rPr>
            <sz val="9"/>
            <color indexed="81"/>
            <rFont val="Tahoma"/>
            <family val="2"/>
          </rPr>
          <t xml:space="preserve">2.187.025
</t>
        </r>
      </text>
    </comment>
    <comment ref="I12" authorId="1" shapeId="0" xr:uid="{00000000-0006-0000-0100-000008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2.152.001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4" authorId="0" shapeId="0" xr:uid="{44D435EA-C75E-445C-B0AD-8ECEC1A75F3A}">
      <text>
        <r>
          <rPr>
            <b/>
            <sz val="9"/>
            <color indexed="81"/>
            <rFont val="Tahoma"/>
            <family val="2"/>
          </rPr>
          <t>Trueness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BDBAC464-6238-4849-91CC-C12CA88E5F71}">
      <text>
        <r>
          <rPr>
            <sz val="9"/>
            <color indexed="81"/>
            <rFont val="Tahoma"/>
            <family val="2"/>
          </rPr>
          <t>Yönetmelikteki kesinlik değerleri standard sapmanın iki katı olarak tanımlandığından burada doğrudan laboratuvar içi tekrarlanabilirlik Relatif standart sapma değerleri verilmiştir.</t>
        </r>
      </text>
    </comment>
    <comment ref="F4" authorId="0" shapeId="0" xr:uid="{155A5CE0-3B0D-4B42-960C-DB4925068649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Deteksiyon Limiti</t>
        </r>
      </text>
    </comment>
    <comment ref="G4" authorId="0" shapeId="0" xr:uid="{A3704954-83A4-46DC-8E56-B7359A794E96}">
      <text>
        <r>
          <rPr>
            <b/>
            <sz val="9"/>
            <color indexed="81"/>
            <rFont val="Tahoma"/>
            <family val="2"/>
            <charset val="162"/>
          </rPr>
          <t>Eşdeğer ifadeler:</t>
        </r>
        <r>
          <rPr>
            <sz val="9"/>
            <color indexed="81"/>
            <rFont val="Tahoma"/>
            <family val="2"/>
            <charset val="162"/>
          </rPr>
          <t xml:space="preserve">
Raporlama  limiti /Tayin Limiti</t>
        </r>
      </text>
    </comment>
    <comment ref="H4" authorId="0" shapeId="0" xr:uid="{5693A550-50A1-497C-8ECA-B488E8B7104B}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Belirsizlik, Uc</t>
        </r>
      </text>
    </comment>
    <comment ref="I6" authorId="0" shapeId="0" xr:uid="{E529B2E2-04D9-46C4-B5BA-A99B5CD6A8B5}">
      <text>
        <r>
          <rPr>
            <b/>
            <sz val="9"/>
            <color indexed="81"/>
            <rFont val="Tahoma"/>
            <family val="2"/>
          </rPr>
          <t>Diğer Kat. No:</t>
        </r>
        <r>
          <rPr>
            <sz val="9"/>
            <color indexed="81"/>
            <rFont val="Tahoma"/>
            <family val="2"/>
          </rPr>
          <t xml:space="preserve">
2.185.103; 2.184.503</t>
        </r>
      </text>
    </comment>
    <comment ref="I9" authorId="0" shapeId="0" xr:uid="{13E77416-3FDA-4BA0-939F-882F5D5EC465}">
      <text>
        <r>
          <rPr>
            <b/>
            <sz val="9"/>
            <color indexed="81"/>
            <rFont val="Tahoma"/>
            <family val="2"/>
          </rPr>
          <t xml:space="preserve">Diğer Kat. No: 
</t>
        </r>
        <r>
          <rPr>
            <sz val="9"/>
            <color indexed="81"/>
            <rFont val="Tahoma"/>
            <family val="2"/>
          </rPr>
          <t xml:space="preserve">2.187.025
</t>
        </r>
      </text>
    </comment>
  </commentList>
</comments>
</file>

<file path=xl/sharedStrings.xml><?xml version="1.0" encoding="utf-8"?>
<sst xmlns="http://schemas.openxmlformats.org/spreadsheetml/2006/main" count="250" uniqueCount="100">
  <si>
    <t>Parametre</t>
  </si>
  <si>
    <t>Amonyum</t>
  </si>
  <si>
    <t>Alüminyum</t>
  </si>
  <si>
    <t>Bakır</t>
  </si>
  <si>
    <t>Nitrat</t>
  </si>
  <si>
    <t>Nitrit</t>
  </si>
  <si>
    <t>Demir</t>
  </si>
  <si>
    <t>Fotometrik Cuprizone Yöntem Test Kiti</t>
  </si>
  <si>
    <t>ISO 10566 E30 'a eşdeğer fotometrik  test kiti</t>
  </si>
  <si>
    <t>SM 3500-Fe D ye eşdeğer fotometrik test kiti</t>
  </si>
  <si>
    <t>Siyanur</t>
  </si>
  <si>
    <t>1.100.035</t>
  </si>
  <si>
    <t>1.214.323</t>
  </si>
  <si>
    <t>1.191.150</t>
  </si>
  <si>
    <t xml:space="preserve">1.187.025 </t>
  </si>
  <si>
    <t>1.130.508</t>
  </si>
  <si>
    <t>1.269.250</t>
  </si>
  <si>
    <t>1.185.002</t>
  </si>
  <si>
    <t>Gerçeklik</t>
  </si>
  <si>
    <t>Kesinlik</t>
  </si>
  <si>
    <t>20 μg/L</t>
  </si>
  <si>
    <t>0.05 mg/L</t>
  </si>
  <si>
    <t>0.2 mg/L</t>
  </si>
  <si>
    <t>5 μg/L</t>
  </si>
  <si>
    <t>200 μg/L</t>
  </si>
  <si>
    <t>0.5 mg/L</t>
  </si>
  <si>
    <t>0.1 mg/L</t>
  </si>
  <si>
    <t>60 μg/L</t>
  </si>
  <si>
    <t>0.15 mg/L</t>
  </si>
  <si>
    <t>0.6 mg/L</t>
  </si>
  <si>
    <t>15 mg/L</t>
  </si>
  <si>
    <t>15 μg/L</t>
  </si>
  <si>
    <t>Belirsizlik</t>
  </si>
  <si>
    <t>Raporlama limiti</t>
  </si>
  <si>
    <t>50 μg/L</t>
  </si>
  <si>
    <t>7.5 mg/L</t>
  </si>
  <si>
    <t>± 20 μg/L</t>
  </si>
  <si>
    <t>± 5 μg/L</t>
  </si>
  <si>
    <t>± 0.05 mg/L</t>
  </si>
  <si>
    <t>± 0.2 mg/L</t>
  </si>
  <si>
    <t>± 5 mg/L</t>
  </si>
  <si>
    <t>±  20 μg/L</t>
  </si>
  <si>
    <t>±  0.05 mg/L</t>
  </si>
  <si>
    <t>±  0.2 mg/L</t>
  </si>
  <si>
    <t>±  5 mg/L</t>
  </si>
  <si>
    <t>±  5 μg/L</t>
  </si>
  <si>
    <t>2 mg/L</t>
  </si>
  <si>
    <t>50 mg/L</t>
  </si>
  <si>
    <t>Parametrik Değer</t>
  </si>
  <si>
    <t>Matriks Kat.No</t>
  </si>
  <si>
    <t>Metod tanımlama bilgileri</t>
  </si>
  <si>
    <r>
      <t xml:space="preserve"> T.C. Sağlık Bakanlığı Metot Performans Limitleri - Parametrik değerde </t>
    </r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Calibri"/>
        <family val="2"/>
        <charset val="162"/>
      </rPr>
      <t xml:space="preserve"> tolerans </t>
    </r>
    <r>
      <rPr>
        <b/>
        <sz val="11"/>
        <color theme="1"/>
        <rFont val="Calibri"/>
        <family val="2"/>
        <charset val="162"/>
        <scheme val="minor"/>
      </rPr>
      <t xml:space="preserve"> olarak </t>
    </r>
  </si>
  <si>
    <t xml:space="preserve">  </t>
  </si>
  <si>
    <t>Gerçeklik %</t>
  </si>
  <si>
    <t>Std. Sapma %</t>
  </si>
  <si>
    <t>Belirsizlik %</t>
  </si>
  <si>
    <t>Tespit limiti</t>
  </si>
  <si>
    <t>Tespit limiti %</t>
  </si>
  <si>
    <t xml:space="preserve">Raporlama limiti </t>
  </si>
  <si>
    <r>
      <t xml:space="preserve"> T.C. Sağlık Bakanlığı Metot Performans Limitleri - Parametrik değerin % si</t>
    </r>
    <r>
      <rPr>
        <b/>
        <sz val="11"/>
        <color theme="1"/>
        <rFont val="Calibri"/>
        <family val="2"/>
        <charset val="162"/>
      </rPr>
      <t xml:space="preserve"> </t>
    </r>
    <r>
      <rPr>
        <b/>
        <sz val="11"/>
        <color theme="1"/>
        <rFont val="Calibri"/>
        <family val="2"/>
        <charset val="162"/>
        <scheme val="minor"/>
      </rPr>
      <t xml:space="preserve"> olarak </t>
    </r>
  </si>
  <si>
    <t>Siyanür</t>
  </si>
  <si>
    <r>
      <t>ISO 7150/1 ' ve EPA 350.1 e eşdeğer</t>
    </r>
    <r>
      <rPr>
        <sz val="9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 fotometrik  test kiti</t>
    </r>
  </si>
  <si>
    <t>TS ISO 10566 E30 'a eşdeğer fotometrik  test kiti</t>
  </si>
  <si>
    <t>TS 6231; ISO 7890/1 'e eşdeğer fotometrik  test kiti</t>
  </si>
  <si>
    <t>TS 7526 EN 26777 ; EPA 354.1 ve SM 4500-NO2-B'ye eşdeğer fotometrik  test kiti</t>
  </si>
  <si>
    <t>ISO 6703 ve EPA 335.2 ye eşdeğer fotometrik test kiti</t>
  </si>
  <si>
    <t>1.102.306</t>
  </si>
  <si>
    <t xml:space="preserve">Serbest ve T.Klor </t>
  </si>
  <si>
    <t>EPA 330.5 EN-ISO 7393-2 'ye eşdeğer fotometrik test kiti</t>
  </si>
  <si>
    <t>-</t>
  </si>
  <si>
    <t>5 mg/L</t>
  </si>
  <si>
    <t>Mangan</t>
  </si>
  <si>
    <t>1.152.001</t>
  </si>
  <si>
    <t>Fotometrik PAN Yöntem Test Kiti</t>
  </si>
  <si>
    <t>Toplam Alkalinite</t>
  </si>
  <si>
    <t xml:space="preserve">Fotometrik   pH 4.3 e ayarlı indikatör ile asit nötralizasyonu </t>
  </si>
  <si>
    <t>1.103.408</t>
  </si>
  <si>
    <t>2.103.408</t>
  </si>
  <si>
    <t>P7_F4             16.09.19/1</t>
  </si>
  <si>
    <t>a</t>
  </si>
  <si>
    <t>b</t>
  </si>
  <si>
    <t>c</t>
  </si>
  <si>
    <t>Klorür</t>
  </si>
  <si>
    <t>250 mg/L</t>
  </si>
  <si>
    <t>± 25 mg/L</t>
  </si>
  <si>
    <t>± 12.5 mg/L</t>
  </si>
  <si>
    <t>25 mg/L</t>
  </si>
  <si>
    <t>EPA 325.1 e eşdeğer fotometrik test kiti</t>
  </si>
  <si>
    <t>± 37.5 mg/L</t>
  </si>
  <si>
    <t>1.154.003</t>
  </si>
  <si>
    <t>Metod Standardı Yayın Tarihi</t>
  </si>
  <si>
    <t>1994/12</t>
  </si>
  <si>
    <t>ISO 7150/1 eşdeğer  fotometrik  test kiti</t>
  </si>
  <si>
    <t>1984/05</t>
  </si>
  <si>
    <t>TS 6231'e eşdeğer fotometrik  test kiti</t>
  </si>
  <si>
    <t>1988/12</t>
  </si>
  <si>
    <t>TS 7526 EN 26777'e eşdeğer fotometrik  test kiti</t>
  </si>
  <si>
    <t>1996/04</t>
  </si>
  <si>
    <t xml:space="preserve"> EN-ISO 7393-2 'ye eşdeğer fotometrik test kiti</t>
  </si>
  <si>
    <t>2018/03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</si>
</sst>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  <charset val="16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16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9" xfId="0" applyFont="1" applyFill="1" applyBorder="1" applyAlignment="1" applyProtection="1">
      <alignment vertical="top"/>
      <protection locked="0"/>
    </xf>
    <xf numFmtId="0" fontId="0" fillId="0" borderId="4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9" fillId="0" borderId="6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5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0" fillId="3" borderId="0" xfId="0" applyFill="1"/>
    <xf numFmtId="0" fontId="12" fillId="3" borderId="0" xfId="0" applyFont="1" applyFill="1" applyBorder="1" applyProtection="1">
      <protection locked="0"/>
    </xf>
    <xf numFmtId="0" fontId="13" fillId="3" borderId="0" xfId="0" applyFont="1" applyFill="1"/>
    <xf numFmtId="0" fontId="14" fillId="2" borderId="0" xfId="0" applyFont="1" applyFill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top"/>
      <protection locked="0"/>
    </xf>
    <xf numFmtId="0" fontId="9" fillId="0" borderId="6" xfId="0" applyFont="1" applyFill="1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left" vertical="top"/>
    </xf>
    <xf numFmtId="0" fontId="0" fillId="0" borderId="3" xfId="0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/>
    <xf numFmtId="0" fontId="14" fillId="0" borderId="0" xfId="0" applyFont="1" applyFill="1" applyProtection="1"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43"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  <protection locked="0" hidden="0"/>
    </dxf>
    <dxf>
      <border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  <protection locked="0" hidden="0"/>
    </dxf>
    <dxf>
      <border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  <protection locked="0" hidden="0"/>
    </dxf>
    <dxf>
      <border>
        <bottom style="medium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Y!A1"/><Relationship Id="rId1" Type="http://schemas.openxmlformats.org/officeDocument/2006/relationships/hyperlink" Target="#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D!A1"/><Relationship Id="rId1" Type="http://schemas.openxmlformats.org/officeDocument/2006/relationships/hyperlink" Target="#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D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7200</xdr:colOff>
      <xdr:row>2</xdr:row>
      <xdr:rowOff>26625</xdr:rowOff>
    </xdr:to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96500" y="152400"/>
          <a:ext cx="1836000" cy="36000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tr-TR" sz="1100" b="1"/>
            <a:t>Açıklamalar</a:t>
          </a:r>
        </a:p>
      </xdr:txBody>
    </xdr:sp>
    <xdr:clientData/>
  </xdr:twoCellAnchor>
  <xdr:twoCellAnchor>
    <xdr:from>
      <xdr:col>11</xdr:col>
      <xdr:colOff>0</xdr:colOff>
      <xdr:row>2</xdr:row>
      <xdr:rowOff>85724</xdr:rowOff>
    </xdr:from>
    <xdr:to>
      <xdr:col>14</xdr:col>
      <xdr:colOff>7200</xdr:colOff>
      <xdr:row>3</xdr:row>
      <xdr:rowOff>153674</xdr:rowOff>
    </xdr:to>
    <xdr:sp macro="" textlink="">
      <xdr:nvSpPr>
        <xdr:cNvPr id="4" name="2 Metin kutus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96500" y="571499"/>
          <a:ext cx="1836000" cy="468000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tr-TR" sz="1100" b="1"/>
            <a:t>Performans</a:t>
          </a:r>
          <a:r>
            <a:rPr lang="tr-TR" sz="1100" b="1" baseline="0"/>
            <a:t> tablosunun % de şekli 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19049</xdr:rowOff>
    </xdr:from>
    <xdr:to>
      <xdr:col>2</xdr:col>
      <xdr:colOff>659532</xdr:colOff>
      <xdr:row>1</xdr:row>
      <xdr:rowOff>298649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49"/>
          <a:ext cx="1812057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7200</xdr:colOff>
      <xdr:row>2</xdr:row>
      <xdr:rowOff>0</xdr:rowOff>
    </xdr:to>
    <xdr:sp macro="" textlink="">
      <xdr:nvSpPr>
        <xdr:cNvPr id="2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96500" y="152400"/>
          <a:ext cx="1836000" cy="333375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tr-TR" sz="1100" b="1"/>
            <a:t>Açıklamalar</a:t>
          </a:r>
        </a:p>
      </xdr:txBody>
    </xdr:sp>
    <xdr:clientData/>
  </xdr:twoCellAnchor>
  <xdr:twoCellAnchor>
    <xdr:from>
      <xdr:col>11</xdr:col>
      <xdr:colOff>0</xdr:colOff>
      <xdr:row>2</xdr:row>
      <xdr:rowOff>85724</xdr:rowOff>
    </xdr:from>
    <xdr:to>
      <xdr:col>14</xdr:col>
      <xdr:colOff>7200</xdr:colOff>
      <xdr:row>3</xdr:row>
      <xdr:rowOff>153674</xdr:rowOff>
    </xdr:to>
    <xdr:sp macro="" textlink="">
      <xdr:nvSpPr>
        <xdr:cNvPr id="3" name="2 Metin kutus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96500" y="571499"/>
          <a:ext cx="1836000" cy="468000"/>
        </a:xfrm>
        <a:prstGeom prst="rect">
          <a:avLst/>
        </a:prstGeom>
        <a:ln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tr-TR" sz="1100" b="1"/>
            <a:t>Performans</a:t>
          </a:r>
          <a:r>
            <a:rPr lang="tr-TR" sz="1100" b="1" baseline="0"/>
            <a:t> limitleri</a:t>
          </a:r>
        </a:p>
        <a:p>
          <a:r>
            <a:rPr lang="tr-TR" sz="1100" b="1" baseline="0"/>
            <a:t>Parametrik değerde ±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28574</xdr:rowOff>
    </xdr:from>
    <xdr:to>
      <xdr:col>2</xdr:col>
      <xdr:colOff>535707</xdr:colOff>
      <xdr:row>1</xdr:row>
      <xdr:rowOff>308174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4"/>
          <a:ext cx="1812057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123825</xdr:rowOff>
    </xdr:from>
    <xdr:to>
      <xdr:col>16</xdr:col>
      <xdr:colOff>0</xdr:colOff>
      <xdr:row>25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" y="314325"/>
          <a:ext cx="9782175" cy="456247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000" b="1"/>
            <a:t>Parametrik değer: </a:t>
          </a:r>
          <a:r>
            <a:rPr lang="tr-TR" sz="1000"/>
            <a:t>Yönetmelikte izin verilen sınır</a:t>
          </a:r>
          <a:r>
            <a:rPr lang="tr-TR" sz="1000" baseline="0"/>
            <a:t> değerdir.</a:t>
          </a:r>
        </a:p>
        <a:p>
          <a:endParaRPr lang="tr-TR" sz="1000" baseline="0"/>
        </a:p>
        <a:p>
          <a:r>
            <a:rPr lang="tr-TR" sz="1000" b="1" baseline="0"/>
            <a:t>Gerçeklik</a:t>
          </a:r>
          <a:r>
            <a:rPr lang="tr-TR" sz="1000" baseline="0"/>
            <a:t>: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Gerçeklik sistematik hatayı ifade eder ve çok sayıda tekrarlanan ölçümlerin ortalama</a:t>
          </a: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değeri ile</a:t>
          </a: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gerçek değeri arasındaki farkdır.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Trueness is the systematic error and is the difference between the mean value of the large number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of repeated measurements and the true value.</a:t>
          </a:r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Kesinlik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Tekrarlanabilirlik olarakda ifade edilen bu kavram, Sağlık Bakanlığı yönetmeliğinde hassasiyet olarak ifade edilmiştir. Sağlık Bakanlığı tanımı: </a:t>
          </a:r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Hassasiyet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tr-TR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astgele hatayı ve genellikle (grup içinde ve gruplar arasında) ortalama etrafında dağılan sonuçların standart sapmasını ifade eder.</a:t>
          </a:r>
          <a:r>
            <a:rPr lang="en-US" sz="10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Yönetmelikteki</a:t>
          </a:r>
          <a:r>
            <a:rPr lang="en-US" sz="10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kesinlik değerleri standard sapmanın iki katı olarak tanımlanmıştır.</a:t>
          </a:r>
          <a:endParaRPr lang="en-US" sz="10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r-TR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98/83/EC konsey</a:t>
          </a:r>
          <a:r>
            <a:rPr lang="tr-TR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direktifi</a:t>
          </a:r>
          <a:r>
            <a:rPr lang="tr-TR" sz="10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tr-TR" sz="10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 tanım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Precision is a measure of random error and is usually expressed as the standard deviation (within and between batches) of the spread of results from the mean. </a:t>
          </a:r>
          <a:r>
            <a:rPr lang="tr-TR" sz="1000" b="0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Acceptable precision is twice the relative standard deviation. </a:t>
          </a:r>
        </a:p>
        <a:p>
          <a:endParaRPr lang="tr-TR" sz="1000" b="0" i="0" u="sng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RSD : 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Relatif Standard sapma . Kesinlik bölümündeki tanımda ifade edildiği üzere  standard sapmaya kesinliğin yarısı olarak çevrilmiştir.RSD laboratuvar içi  izin verilen ara tekrarlanabilirlik büyüklüğü olarak kullanılabilir.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Paraleller arası fark : 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İki paralel arası fark standard sapmanın 2,8 katıdır.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Tespit Limiti :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düşük parametre konsantrasyonu içeren doğal bir numunenin grup içinde standart sapmasının üç katını yada şahit</a:t>
          </a: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numunenin grup içinde  beş</a:t>
          </a:r>
          <a:r>
            <a:rPr lang="tr-TR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katı rolatif standart sapmasını ifade eder.</a:t>
          </a:r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98/83/EC konsey</a:t>
          </a:r>
          <a:r>
            <a:rPr lang="tr-TR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direktifi</a:t>
          </a:r>
          <a:r>
            <a:rPr lang="tr-TR" sz="10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nde tanım: 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Limit of detection is either:</a:t>
          </a:r>
        </a:p>
        <a:p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— three times the relative within batch standard deviation of a natural sample containing a low</a:t>
          </a:r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concentration of the parameter,</a:t>
          </a:r>
        </a:p>
        <a:p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or</a:t>
          </a:r>
        </a:p>
        <a:p>
          <a:r>
            <a:rPr lang="en-US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— five times the relative within batch standard deviation of a blank sample.</a:t>
          </a:r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tr-TR" sz="10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0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Tablo Kısaltmaları: </a:t>
          </a:r>
        </a:p>
        <a:p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LOD: Tespit Limiti</a:t>
          </a:r>
        </a:p>
        <a:p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LOQ: Raporlama Limiti / Tayin Limiti</a:t>
          </a:r>
        </a:p>
        <a:p>
          <a:r>
            <a:rPr lang="tr-TR" sz="10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Uc : Birleştirilmiş belirsizlik</a:t>
          </a:r>
          <a:endParaRPr lang="tr-TR" sz="1000"/>
        </a:p>
        <a:p>
          <a:endParaRPr lang="en-US" sz="10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228600</xdr:colOff>
      <xdr:row>1</xdr:row>
      <xdr:rowOff>104775</xdr:rowOff>
    </xdr:to>
    <xdr:sp macro="" textlink="">
      <xdr:nvSpPr>
        <xdr:cNvPr id="3" name="2 Metin kutus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0"/>
          <a:ext cx="1447800" cy="295275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tr-TR" sz="1100" b="1"/>
            <a:t>Performans tablosu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19050</xdr:rowOff>
    </xdr:from>
    <xdr:to>
      <xdr:col>9</xdr:col>
      <xdr:colOff>48000</xdr:colOff>
      <xdr:row>12</xdr:row>
      <xdr:rowOff>19050</xdr:rowOff>
    </xdr:to>
    <xdr:cxnSp macro="">
      <xdr:nvCxnSpPr>
        <xdr:cNvPr id="3" name="Düz Bağlayıcı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305050" y="2305050"/>
          <a:ext cx="30960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76200</xdr:rowOff>
    </xdr:from>
    <xdr:to>
      <xdr:col>9</xdr:col>
      <xdr:colOff>48000</xdr:colOff>
      <xdr:row>7</xdr:row>
      <xdr:rowOff>116700</xdr:rowOff>
    </xdr:to>
    <xdr:cxnSp macro="">
      <xdr:nvCxnSpPr>
        <xdr:cNvPr id="4" name="Düz Bağlayıcı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305050" y="838200"/>
          <a:ext cx="3096000" cy="612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</xdr:row>
      <xdr:rowOff>85725</xdr:rowOff>
    </xdr:from>
    <xdr:to>
      <xdr:col>4</xdr:col>
      <xdr:colOff>9525</xdr:colOff>
      <xdr:row>12</xdr:row>
      <xdr:rowOff>1725</xdr:rowOff>
    </xdr:to>
    <xdr:cxnSp macro="">
      <xdr:nvCxnSpPr>
        <xdr:cNvPr id="5" name="Düz Bağlayıcı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2314575" y="847725"/>
          <a:ext cx="0" cy="14400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123825</xdr:rowOff>
    </xdr:from>
    <xdr:to>
      <xdr:col>9</xdr:col>
      <xdr:colOff>28575</xdr:colOff>
      <xdr:row>11</xdr:row>
      <xdr:rowOff>189825</xdr:rowOff>
    </xdr:to>
    <xdr:cxnSp macro="">
      <xdr:nvCxnSpPr>
        <xdr:cNvPr id="6" name="Düz Bağlayıcı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5381625" y="1457325"/>
          <a:ext cx="0" cy="8280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76200</xdr:rowOff>
    </xdr:from>
    <xdr:to>
      <xdr:col>9</xdr:col>
      <xdr:colOff>48000</xdr:colOff>
      <xdr:row>11</xdr:row>
      <xdr:rowOff>182700</xdr:rowOff>
    </xdr:to>
    <xdr:cxnSp macro="">
      <xdr:nvCxnSpPr>
        <xdr:cNvPr id="7" name="Düz Bağlayıcı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2305050" y="838200"/>
          <a:ext cx="3096000" cy="1440000"/>
        </a:xfrm>
        <a:prstGeom prst="line">
          <a:avLst/>
        </a:prstGeom>
        <a:ln>
          <a:solidFill>
            <a:srgbClr val="00B050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28574</xdr:rowOff>
    </xdr:from>
    <xdr:to>
      <xdr:col>2</xdr:col>
      <xdr:colOff>535707</xdr:colOff>
      <xdr:row>2</xdr:row>
      <xdr:rowOff>79574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0C45F8-9995-489A-ADA9-18181D7B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4"/>
          <a:ext cx="1812057" cy="4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234" displayName="Table13234" ref="B3:J15" totalsRowShown="0" headerRowDxfId="42" dataDxfId="40" headerRowBorderDxfId="41" tableBorderDxfId="39" totalsRowBorderDxfId="38">
  <autoFilter ref="B3:J15" xr:uid="{00000000-0009-0000-0100-000003000000}"/>
  <sortState xmlns:xlrd2="http://schemas.microsoft.com/office/spreadsheetml/2017/richdata2" ref="B6:P20">
    <sortCondition ref="B5:B20"/>
  </sortState>
  <tableColumns count="9">
    <tableColumn id="1" xr3:uid="{00000000-0010-0000-0000-000001000000}" name="Parametre" dataDxfId="37"/>
    <tableColumn id="21" xr3:uid="{00000000-0010-0000-0000-000015000000}" name="Parametrik Değer" dataDxfId="36"/>
    <tableColumn id="18" xr3:uid="{00000000-0010-0000-0000-000012000000}" name="Gerçeklik" dataDxfId="35"/>
    <tableColumn id="19" xr3:uid="{00000000-0010-0000-0000-000013000000}" name="Kesinlik" dataDxfId="34"/>
    <tableColumn id="25" xr3:uid="{00000000-0010-0000-0000-000019000000}" name="Tespit limiti" dataDxfId="33"/>
    <tableColumn id="14" xr3:uid="{00000000-0010-0000-0000-00000E000000}" name="Raporlama limiti" dataDxfId="32"/>
    <tableColumn id="15" xr3:uid="{00000000-0010-0000-0000-00000F000000}" name="Belirsizlik" dataDxfId="31"/>
    <tableColumn id="24" xr3:uid="{00000000-0010-0000-0000-000018000000}" name="Matriks Kat.No" dataDxfId="30"/>
    <tableColumn id="23" xr3:uid="{00000000-0010-0000-0000-000017000000}" name="Metod tanımlama bilgileri" dataDxfId="29"/>
  </tableColumns>
  <tableStyleInfo name="TableStyleDark9" showFirstColumn="1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32342" displayName="Table132342" ref="B3:J15" totalsRowShown="0" headerRowDxfId="28" dataDxfId="26" headerRowBorderDxfId="27" tableBorderDxfId="25" totalsRowBorderDxfId="24">
  <autoFilter ref="B3:J15" xr:uid="{00000000-0009-0000-0100-000001000000}"/>
  <sortState xmlns:xlrd2="http://schemas.microsoft.com/office/spreadsheetml/2017/richdata2" ref="B4:P18">
    <sortCondition ref="B5:B20"/>
  </sortState>
  <tableColumns count="9">
    <tableColumn id="1" xr3:uid="{00000000-0010-0000-0100-000001000000}" name="Parametre" dataDxfId="23"/>
    <tableColumn id="21" xr3:uid="{00000000-0010-0000-0100-000015000000}" name="Parametrik Değer" dataDxfId="22"/>
    <tableColumn id="18" xr3:uid="{00000000-0010-0000-0100-000012000000}" name="Gerçeklik %" dataDxfId="21"/>
    <tableColumn id="19" xr3:uid="{00000000-0010-0000-0100-000013000000}" name="Std. Sapma %" dataDxfId="20"/>
    <tableColumn id="25" xr3:uid="{00000000-0010-0000-0100-000019000000}" name="Tespit limiti %" dataDxfId="19"/>
    <tableColumn id="14" xr3:uid="{00000000-0010-0000-0100-00000E000000}" name="Raporlama limiti " dataDxfId="18"/>
    <tableColumn id="15" xr3:uid="{00000000-0010-0000-0100-00000F000000}" name="Belirsizlik %" dataDxfId="17"/>
    <tableColumn id="24" xr3:uid="{00000000-0010-0000-0100-000018000000}" name="Matriks Kat.No" dataDxfId="16"/>
    <tableColumn id="23" xr3:uid="{00000000-0010-0000-0100-000017000000}" name="Metod tanımlama bilgileri" dataDxfId="15"/>
  </tableColumns>
  <tableStyleInfo name="TableStyleDark9" showFirstColumn="1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0AA3E8-FB80-44D7-A76D-9BBE2BF68DB5}" name="Table1323423" displayName="Table1323423" ref="B4:K13" totalsRowShown="0" headerRowDxfId="14" dataDxfId="12" headerRowBorderDxfId="13" tableBorderDxfId="11" totalsRowBorderDxfId="10">
  <autoFilter ref="B4:K13" xr:uid="{A80AA3E8-FB80-44D7-A76D-9BBE2BF68DB5}"/>
  <sortState xmlns:xlrd2="http://schemas.microsoft.com/office/spreadsheetml/2017/richdata2" ref="B5:Q16">
    <sortCondition ref="B6:B18"/>
  </sortState>
  <tableColumns count="10">
    <tableColumn id="1" xr3:uid="{BFC574CE-E256-4CF4-AE21-B01FA2E30245}" name="Parametre" dataDxfId="9"/>
    <tableColumn id="21" xr3:uid="{1C277C88-21DE-406C-9082-03F5564FDA24}" name="Parametrik Değer" dataDxfId="8"/>
    <tableColumn id="18" xr3:uid="{A43E6B7A-20CB-4823-B683-DF86D3DE7482}" name="Gerçeklik %" dataDxfId="7"/>
    <tableColumn id="19" xr3:uid="{7CCA4380-1280-4B6C-B163-5DDAA4D7C6E8}" name="Std. Sapma %" dataDxfId="6"/>
    <tableColumn id="25" xr3:uid="{D8A64BBF-9FB1-4DAC-BF6C-6C83BFEC1033}" name="Tespit limiti %" dataDxfId="5"/>
    <tableColumn id="14" xr3:uid="{FDFAD637-F088-4290-B1C5-1201055A60B0}" name="Raporlama limiti " dataDxfId="4"/>
    <tableColumn id="15" xr3:uid="{71A837CB-4CA6-4E53-B8EC-1FDB2775A4B0}" name="Belirsizlik %" dataDxfId="3"/>
    <tableColumn id="24" xr3:uid="{9724FFAA-B4C1-4CC7-9FF7-D81EDB0899C1}" name="Matriks Kat.No" dataDxfId="2"/>
    <tableColumn id="2" xr3:uid="{94B4BEEB-BF08-4F5E-97A4-55C2A5BF58C1}" name="Metod tanımlama bilgileri" dataDxfId="1"/>
    <tableColumn id="23" xr3:uid="{6D1EAFAB-45E2-41BA-9BA0-799F69DC9B09}" name="Metod Standardı Yayın Tarihi" dataDxfId="0"/>
  </tableColumns>
  <tableStyleInfo name="TableStyleDark9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showGridLines="0" zoomScaleNormal="100" workbookViewId="0">
      <selection activeCell="H7" sqref="H7"/>
    </sheetView>
  </sheetViews>
  <sheetFormatPr defaultRowHeight="15" x14ac:dyDescent="0.25"/>
  <cols>
    <col min="1" max="1" width="2.140625" style="1" customWidth="1"/>
    <col min="2" max="2" width="17.42578125" style="1" customWidth="1"/>
    <col min="3" max="3" width="11" style="2" customWidth="1"/>
    <col min="4" max="5" width="11.42578125" style="3" customWidth="1"/>
    <col min="6" max="7" width="10.140625" style="3" customWidth="1"/>
    <col min="8" max="8" width="9.5703125" style="2" customWidth="1"/>
    <col min="9" max="9" width="10.7109375" style="1" customWidth="1"/>
    <col min="10" max="10" width="50.5703125" style="1" customWidth="1"/>
    <col min="11" max="11" width="3.7109375" style="1" customWidth="1"/>
    <col min="12" max="16384" width="9.140625" style="1"/>
  </cols>
  <sheetData>
    <row r="1" spans="1:14" ht="12" customHeight="1" x14ac:dyDescent="0.25">
      <c r="A1" s="24"/>
      <c r="B1" s="25"/>
      <c r="C1" s="26"/>
      <c r="D1" s="27"/>
      <c r="E1" s="27"/>
      <c r="F1" s="27"/>
      <c r="G1" s="27"/>
      <c r="H1" s="26"/>
      <c r="I1" s="25"/>
      <c r="J1" s="25"/>
      <c r="L1" s="35" t="str">
        <f>A!N1</f>
        <v>P7_F4             16.09.19/1</v>
      </c>
      <c r="M1" s="36"/>
      <c r="N1" s="36"/>
    </row>
    <row r="2" spans="1:14" ht="24.95" customHeight="1" thickBot="1" x14ac:dyDescent="0.3">
      <c r="A2" s="24"/>
      <c r="B2" s="28"/>
      <c r="C2" s="28"/>
      <c r="D2" s="28"/>
      <c r="E2" s="28" t="s">
        <v>51</v>
      </c>
      <c r="F2" s="29"/>
      <c r="G2" s="27"/>
      <c r="H2" s="30"/>
      <c r="I2" s="30"/>
      <c r="J2" s="25"/>
    </row>
    <row r="3" spans="1:14" ht="31.5" customHeight="1" thickBot="1" x14ac:dyDescent="0.3">
      <c r="A3" s="23"/>
      <c r="B3" s="18" t="s">
        <v>0</v>
      </c>
      <c r="C3" s="19" t="s">
        <v>48</v>
      </c>
      <c r="D3" s="22" t="s">
        <v>18</v>
      </c>
      <c r="E3" s="20" t="s">
        <v>19</v>
      </c>
      <c r="F3" s="21" t="s">
        <v>56</v>
      </c>
      <c r="G3" s="21" t="s">
        <v>33</v>
      </c>
      <c r="H3" s="21" t="s">
        <v>32</v>
      </c>
      <c r="I3" s="17" t="s">
        <v>49</v>
      </c>
      <c r="J3" s="6" t="s">
        <v>50</v>
      </c>
    </row>
    <row r="4" spans="1:14" ht="18.95" customHeight="1" x14ac:dyDescent="0.25">
      <c r="A4" s="23"/>
      <c r="B4" s="7" t="s">
        <v>2</v>
      </c>
      <c r="C4" s="8" t="s">
        <v>24</v>
      </c>
      <c r="D4" s="9" t="s">
        <v>36</v>
      </c>
      <c r="E4" s="10" t="s">
        <v>41</v>
      </c>
      <c r="F4" s="10" t="s">
        <v>20</v>
      </c>
      <c r="G4" s="10" t="s">
        <v>27</v>
      </c>
      <c r="H4" s="10" t="s">
        <v>34</v>
      </c>
      <c r="I4" s="11" t="s">
        <v>16</v>
      </c>
      <c r="J4" s="8" t="s">
        <v>62</v>
      </c>
    </row>
    <row r="5" spans="1:14" ht="18.95" customHeight="1" x14ac:dyDescent="0.25">
      <c r="A5" s="23"/>
      <c r="B5" s="12" t="s">
        <v>1</v>
      </c>
      <c r="C5" s="8" t="s">
        <v>25</v>
      </c>
      <c r="D5" s="9" t="s">
        <v>38</v>
      </c>
      <c r="E5" s="10" t="s">
        <v>38</v>
      </c>
      <c r="F5" s="10" t="s">
        <v>21</v>
      </c>
      <c r="G5" s="10" t="s">
        <v>28</v>
      </c>
      <c r="H5" s="10" t="s">
        <v>22</v>
      </c>
      <c r="I5" s="13" t="s">
        <v>17</v>
      </c>
      <c r="J5" s="8" t="s">
        <v>61</v>
      </c>
    </row>
    <row r="6" spans="1:14" ht="18.95" customHeight="1" x14ac:dyDescent="0.25">
      <c r="A6" s="23"/>
      <c r="B6" s="12" t="s">
        <v>3</v>
      </c>
      <c r="C6" s="14" t="s">
        <v>46</v>
      </c>
      <c r="D6" s="9" t="s">
        <v>39</v>
      </c>
      <c r="E6" s="10" t="s">
        <v>43</v>
      </c>
      <c r="F6" s="10" t="s">
        <v>22</v>
      </c>
      <c r="G6" s="10" t="s">
        <v>29</v>
      </c>
      <c r="H6" s="10" t="s">
        <v>25</v>
      </c>
      <c r="I6" s="13" t="s">
        <v>15</v>
      </c>
      <c r="J6" s="14" t="s">
        <v>7</v>
      </c>
    </row>
    <row r="7" spans="1:14" ht="18.95" customHeight="1" x14ac:dyDescent="0.25">
      <c r="A7" s="23"/>
      <c r="B7" s="12" t="s">
        <v>6</v>
      </c>
      <c r="C7" s="14" t="s">
        <v>24</v>
      </c>
      <c r="D7" s="9" t="s">
        <v>36</v>
      </c>
      <c r="E7" s="10" t="s">
        <v>41</v>
      </c>
      <c r="F7" s="10" t="s">
        <v>20</v>
      </c>
      <c r="G7" s="10" t="s">
        <v>27</v>
      </c>
      <c r="H7" s="10" t="s">
        <v>27</v>
      </c>
      <c r="I7" s="13" t="s">
        <v>11</v>
      </c>
      <c r="J7" s="14" t="s">
        <v>9</v>
      </c>
    </row>
    <row r="8" spans="1:14" ht="18.95" customHeight="1" x14ac:dyDescent="0.25">
      <c r="A8" s="23"/>
      <c r="B8" s="12" t="s">
        <v>4</v>
      </c>
      <c r="C8" s="14" t="s">
        <v>47</v>
      </c>
      <c r="D8" s="9" t="s">
        <v>40</v>
      </c>
      <c r="E8" s="10" t="s">
        <v>44</v>
      </c>
      <c r="F8" s="10" t="s">
        <v>70</v>
      </c>
      <c r="G8" s="10" t="s">
        <v>30</v>
      </c>
      <c r="H8" s="10" t="s">
        <v>35</v>
      </c>
      <c r="I8" s="13" t="s">
        <v>14</v>
      </c>
      <c r="J8" s="14" t="s">
        <v>63</v>
      </c>
    </row>
    <row r="9" spans="1:14" ht="30" customHeight="1" x14ac:dyDescent="0.25">
      <c r="A9" s="23"/>
      <c r="B9" s="37" t="s">
        <v>5</v>
      </c>
      <c r="C9" s="38" t="s">
        <v>25</v>
      </c>
      <c r="D9" s="39" t="s">
        <v>38</v>
      </c>
      <c r="E9" s="40" t="s">
        <v>42</v>
      </c>
      <c r="F9" s="40" t="s">
        <v>21</v>
      </c>
      <c r="G9" s="40" t="s">
        <v>28</v>
      </c>
      <c r="H9" s="40" t="s">
        <v>26</v>
      </c>
      <c r="I9" s="41" t="s">
        <v>12</v>
      </c>
      <c r="J9" s="42" t="s">
        <v>64</v>
      </c>
    </row>
    <row r="10" spans="1:14" ht="18.95" customHeight="1" x14ac:dyDescent="0.25">
      <c r="A10" s="23"/>
      <c r="B10" s="12" t="s">
        <v>60</v>
      </c>
      <c r="C10" s="14" t="s">
        <v>34</v>
      </c>
      <c r="D10" s="9" t="s">
        <v>37</v>
      </c>
      <c r="E10" s="10" t="s">
        <v>45</v>
      </c>
      <c r="F10" s="10" t="s">
        <v>23</v>
      </c>
      <c r="G10" s="10" t="s">
        <v>31</v>
      </c>
      <c r="H10" s="10" t="s">
        <v>31</v>
      </c>
      <c r="I10" s="13" t="s">
        <v>13</v>
      </c>
      <c r="J10" s="14" t="s">
        <v>65</v>
      </c>
    </row>
    <row r="11" spans="1:14" ht="18.95" customHeight="1" x14ac:dyDescent="0.25">
      <c r="A11" s="23"/>
      <c r="B11" s="12" t="s">
        <v>67</v>
      </c>
      <c r="C11" s="14" t="s">
        <v>69</v>
      </c>
      <c r="D11" s="15" t="s">
        <v>69</v>
      </c>
      <c r="E11" s="10" t="s">
        <v>69</v>
      </c>
      <c r="F11" s="16" t="s">
        <v>69</v>
      </c>
      <c r="G11" s="16" t="s">
        <v>69</v>
      </c>
      <c r="H11" s="15" t="s">
        <v>69</v>
      </c>
      <c r="I11" s="13" t="s">
        <v>66</v>
      </c>
      <c r="J11" s="14" t="s">
        <v>68</v>
      </c>
    </row>
    <row r="12" spans="1:14" ht="18.95" customHeight="1" x14ac:dyDescent="0.25">
      <c r="A12" s="23"/>
      <c r="B12" s="12" t="s">
        <v>71</v>
      </c>
      <c r="C12" s="14" t="s">
        <v>34</v>
      </c>
      <c r="D12" s="9" t="s">
        <v>37</v>
      </c>
      <c r="E12" s="10" t="s">
        <v>45</v>
      </c>
      <c r="F12" s="10" t="s">
        <v>23</v>
      </c>
      <c r="G12" s="10" t="s">
        <v>31</v>
      </c>
      <c r="H12" s="10" t="s">
        <v>31</v>
      </c>
      <c r="I12" s="13" t="s">
        <v>72</v>
      </c>
      <c r="J12" s="14" t="s">
        <v>73</v>
      </c>
    </row>
    <row r="13" spans="1:14" ht="18.95" customHeight="1" x14ac:dyDescent="0.25">
      <c r="A13" s="23"/>
      <c r="B13" s="12" t="s">
        <v>74</v>
      </c>
      <c r="C13" s="14"/>
      <c r="D13" s="15" t="s">
        <v>69</v>
      </c>
      <c r="E13" s="10" t="s">
        <v>69</v>
      </c>
      <c r="F13" s="16" t="s">
        <v>69</v>
      </c>
      <c r="G13" s="16" t="s">
        <v>69</v>
      </c>
      <c r="H13" s="15" t="s">
        <v>69</v>
      </c>
      <c r="I13" s="13" t="s">
        <v>76</v>
      </c>
      <c r="J13" s="14" t="s">
        <v>75</v>
      </c>
      <c r="L13" s="1" t="s">
        <v>52</v>
      </c>
    </row>
    <row r="14" spans="1:14" ht="18.95" customHeight="1" x14ac:dyDescent="0.25">
      <c r="A14" s="23"/>
      <c r="B14" s="12" t="s">
        <v>74</v>
      </c>
      <c r="C14" s="14"/>
      <c r="D14" s="15" t="s">
        <v>69</v>
      </c>
      <c r="E14" s="10" t="s">
        <v>69</v>
      </c>
      <c r="F14" s="16" t="s">
        <v>69</v>
      </c>
      <c r="G14" s="16" t="s">
        <v>69</v>
      </c>
      <c r="H14" s="15" t="s">
        <v>69</v>
      </c>
      <c r="I14" s="13" t="s">
        <v>77</v>
      </c>
      <c r="J14" s="14" t="s">
        <v>75</v>
      </c>
    </row>
    <row r="15" spans="1:14" ht="18.95" customHeight="1" x14ac:dyDescent="0.25">
      <c r="A15" s="23"/>
      <c r="B15" s="12" t="s">
        <v>82</v>
      </c>
      <c r="C15" s="14" t="s">
        <v>83</v>
      </c>
      <c r="D15" s="9" t="s">
        <v>84</v>
      </c>
      <c r="E15" s="9" t="s">
        <v>85</v>
      </c>
      <c r="F15" s="14" t="s">
        <v>86</v>
      </c>
      <c r="G15" s="14" t="s">
        <v>86</v>
      </c>
      <c r="H15" s="9" t="s">
        <v>88</v>
      </c>
      <c r="I15" s="13" t="s">
        <v>89</v>
      </c>
      <c r="J15" s="14" t="s">
        <v>87</v>
      </c>
    </row>
  </sheetData>
  <sheetProtection sheet="1" objects="1" scenarios="1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showGridLines="0" tabSelected="1" zoomScaleNormal="100" workbookViewId="0">
      <selection activeCell="J11" sqref="J11"/>
    </sheetView>
  </sheetViews>
  <sheetFormatPr defaultRowHeight="15" x14ac:dyDescent="0.25"/>
  <cols>
    <col min="1" max="1" width="2.140625" style="1" customWidth="1"/>
    <col min="2" max="2" width="19.28515625" style="1" customWidth="1"/>
    <col min="3" max="3" width="13.5703125" style="2" customWidth="1"/>
    <col min="4" max="4" width="12.42578125" style="3" customWidth="1"/>
    <col min="5" max="5" width="12.140625" style="3" customWidth="1"/>
    <col min="6" max="7" width="12.42578125" style="3" customWidth="1"/>
    <col min="8" max="8" width="10.5703125" style="2" customWidth="1"/>
    <col min="9" max="9" width="12.42578125" style="1" customWidth="1"/>
    <col min="10" max="10" width="54.7109375" style="1" customWidth="1"/>
    <col min="11" max="11" width="3.7109375" style="1" customWidth="1"/>
    <col min="12" max="16384" width="9.140625" style="1"/>
  </cols>
  <sheetData>
    <row r="1" spans="1:14" ht="12" customHeight="1" x14ac:dyDescent="0.25">
      <c r="A1" s="24"/>
      <c r="B1" s="25"/>
      <c r="C1" s="26"/>
      <c r="D1" s="27"/>
      <c r="E1" s="27"/>
      <c r="F1" s="27"/>
      <c r="G1" s="27"/>
      <c r="H1" s="26"/>
      <c r="I1" s="25"/>
      <c r="J1" s="25"/>
      <c r="L1" s="34" t="str">
        <f>A!N1</f>
        <v>P7_F4             16.09.19/1</v>
      </c>
      <c r="M1" s="34"/>
      <c r="N1" s="34"/>
    </row>
    <row r="2" spans="1:14" ht="26.25" customHeight="1" thickBot="1" x14ac:dyDescent="0.3">
      <c r="A2" s="24"/>
      <c r="B2" s="28"/>
      <c r="C2" s="28"/>
      <c r="D2" s="28"/>
      <c r="E2" s="28" t="s">
        <v>59</v>
      </c>
      <c r="F2" s="29"/>
      <c r="G2" s="27"/>
      <c r="H2" s="30"/>
      <c r="I2" s="30"/>
      <c r="J2" s="25"/>
    </row>
    <row r="3" spans="1:14" ht="31.5" customHeight="1" thickBot="1" x14ac:dyDescent="0.3">
      <c r="A3" s="23"/>
      <c r="B3" s="18" t="s">
        <v>0</v>
      </c>
      <c r="C3" s="19" t="s">
        <v>48</v>
      </c>
      <c r="D3" s="18" t="s">
        <v>53</v>
      </c>
      <c r="E3" s="19" t="s">
        <v>54</v>
      </c>
      <c r="F3" s="21" t="s">
        <v>57</v>
      </c>
      <c r="G3" s="21" t="s">
        <v>58</v>
      </c>
      <c r="H3" s="21" t="s">
        <v>55</v>
      </c>
      <c r="I3" s="17" t="s">
        <v>49</v>
      </c>
      <c r="J3" s="6" t="s">
        <v>50</v>
      </c>
    </row>
    <row r="4" spans="1:14" ht="18.95" customHeight="1" x14ac:dyDescent="0.25">
      <c r="A4" s="23"/>
      <c r="B4" s="7" t="s">
        <v>2</v>
      </c>
      <c r="C4" s="8" t="s">
        <v>24</v>
      </c>
      <c r="D4" s="4">
        <v>10</v>
      </c>
      <c r="E4" s="4">
        <v>5</v>
      </c>
      <c r="F4" s="4">
        <v>10</v>
      </c>
      <c r="G4" s="10">
        <v>30</v>
      </c>
      <c r="H4" s="10">
        <v>25</v>
      </c>
      <c r="I4" s="11" t="s">
        <v>16</v>
      </c>
      <c r="J4" s="8" t="s">
        <v>8</v>
      </c>
    </row>
    <row r="5" spans="1:14" ht="18.95" customHeight="1" x14ac:dyDescent="0.25">
      <c r="A5" s="23"/>
      <c r="B5" s="12" t="s">
        <v>1</v>
      </c>
      <c r="C5" s="8" t="s">
        <v>25</v>
      </c>
      <c r="D5" s="4">
        <v>10</v>
      </c>
      <c r="E5" s="4">
        <v>5</v>
      </c>
      <c r="F5" s="4">
        <v>10</v>
      </c>
      <c r="G5" s="10">
        <v>30</v>
      </c>
      <c r="H5" s="10">
        <v>40</v>
      </c>
      <c r="I5" s="13" t="s">
        <v>17</v>
      </c>
      <c r="J5" s="8" t="str">
        <f>Table13234[[#This Row],[Metod tanımlama bilgileri]]</f>
        <v>ISO 7150/1 ' ve EPA 350.1 e eşdeğer  fotometrik  test kiti</v>
      </c>
    </row>
    <row r="6" spans="1:14" ht="18.95" customHeight="1" x14ac:dyDescent="0.25">
      <c r="A6" s="23"/>
      <c r="B6" s="12" t="s">
        <v>3</v>
      </c>
      <c r="C6" s="14" t="s">
        <v>46</v>
      </c>
      <c r="D6" s="4">
        <v>10</v>
      </c>
      <c r="E6" s="4">
        <v>5</v>
      </c>
      <c r="F6" s="4">
        <v>10</v>
      </c>
      <c r="G6" s="10">
        <v>30</v>
      </c>
      <c r="H6" s="10">
        <v>25</v>
      </c>
      <c r="I6" s="13" t="s">
        <v>15</v>
      </c>
      <c r="J6" s="14" t="s">
        <v>7</v>
      </c>
    </row>
    <row r="7" spans="1:14" ht="18.95" customHeight="1" x14ac:dyDescent="0.25">
      <c r="A7" s="23"/>
      <c r="B7" s="12" t="s">
        <v>6</v>
      </c>
      <c r="C7" s="14" t="s">
        <v>24</v>
      </c>
      <c r="D7" s="4">
        <v>10</v>
      </c>
      <c r="E7" s="4">
        <v>5</v>
      </c>
      <c r="F7" s="4">
        <v>10</v>
      </c>
      <c r="G7" s="10">
        <v>30</v>
      </c>
      <c r="H7" s="10">
        <v>30</v>
      </c>
      <c r="I7" s="13" t="s">
        <v>11</v>
      </c>
      <c r="J7" s="14" t="s">
        <v>9</v>
      </c>
    </row>
    <row r="8" spans="1:14" ht="18.95" customHeight="1" x14ac:dyDescent="0.25">
      <c r="A8" s="23"/>
      <c r="B8" s="12" t="s">
        <v>4</v>
      </c>
      <c r="C8" s="14" t="s">
        <v>47</v>
      </c>
      <c r="D8" s="4">
        <v>10</v>
      </c>
      <c r="E8" s="4">
        <v>5</v>
      </c>
      <c r="F8" s="4">
        <v>10</v>
      </c>
      <c r="G8" s="10">
        <v>30</v>
      </c>
      <c r="H8" s="10">
        <v>15</v>
      </c>
      <c r="I8" s="13" t="s">
        <v>14</v>
      </c>
      <c r="J8" s="14" t="str">
        <f>Table13234[[#This Row],[Metod tanımlama bilgileri]]</f>
        <v>TS 6231; ISO 7890/1 'e eşdeğer fotometrik  test kiti</v>
      </c>
    </row>
    <row r="9" spans="1:14" ht="30" customHeight="1" x14ac:dyDescent="0.25">
      <c r="A9" s="23"/>
      <c r="B9" s="12" t="s">
        <v>5</v>
      </c>
      <c r="C9" s="14" t="s">
        <v>25</v>
      </c>
      <c r="D9" s="4">
        <v>10</v>
      </c>
      <c r="E9" s="4">
        <v>5</v>
      </c>
      <c r="F9" s="4">
        <v>10</v>
      </c>
      <c r="G9" s="10">
        <v>30</v>
      </c>
      <c r="H9" s="10">
        <v>20</v>
      </c>
      <c r="I9" s="13" t="s">
        <v>12</v>
      </c>
      <c r="J9" s="42" t="str">
        <f>Table13234[[#This Row],[Metod tanımlama bilgileri]]</f>
        <v>TS 7526 EN 26777 ; EPA 354.1 ve SM 4500-NO2-B'ye eşdeğer fotometrik  test kiti</v>
      </c>
    </row>
    <row r="10" spans="1:14" ht="18.95" customHeight="1" x14ac:dyDescent="0.25">
      <c r="A10" s="23"/>
      <c r="B10" s="12" t="s">
        <v>10</v>
      </c>
      <c r="C10" s="14" t="s">
        <v>34</v>
      </c>
      <c r="D10" s="5">
        <v>10</v>
      </c>
      <c r="E10" s="5">
        <v>5</v>
      </c>
      <c r="F10" s="5">
        <v>10</v>
      </c>
      <c r="G10" s="10">
        <v>30</v>
      </c>
      <c r="H10" s="10">
        <v>30</v>
      </c>
      <c r="I10" s="13" t="s">
        <v>13</v>
      </c>
      <c r="J10" s="14" t="str">
        <f>Table13234[[#This Row],[Metod tanımlama bilgileri]]</f>
        <v>ISO 6703 ve EPA 335.2 ye eşdeğer fotometrik test kiti</v>
      </c>
    </row>
    <row r="11" spans="1:14" ht="18.95" customHeight="1" x14ac:dyDescent="0.25">
      <c r="A11" s="23"/>
      <c r="B11" s="12" t="s">
        <v>67</v>
      </c>
      <c r="C11" s="14" t="s">
        <v>69</v>
      </c>
      <c r="D11" s="15" t="s">
        <v>69</v>
      </c>
      <c r="E11" s="10" t="s">
        <v>69</v>
      </c>
      <c r="F11" s="16" t="s">
        <v>69</v>
      </c>
      <c r="G11" s="16" t="s">
        <v>69</v>
      </c>
      <c r="H11" s="15" t="s">
        <v>69</v>
      </c>
      <c r="I11" s="13" t="s">
        <v>66</v>
      </c>
      <c r="J11" s="14" t="str">
        <f>Table13234[[#This Row],[Metod tanımlama bilgileri]]</f>
        <v>EPA 330.5 EN-ISO 7393-2 'ye eşdeğer fotometrik test kiti</v>
      </c>
    </row>
    <row r="12" spans="1:14" ht="18.95" customHeight="1" x14ac:dyDescent="0.25">
      <c r="A12" s="23"/>
      <c r="B12" s="12" t="s">
        <v>71</v>
      </c>
      <c r="C12" s="14" t="s">
        <v>34</v>
      </c>
      <c r="D12" s="5">
        <v>10</v>
      </c>
      <c r="E12" s="5">
        <v>5</v>
      </c>
      <c r="F12" s="5">
        <v>10</v>
      </c>
      <c r="G12" s="10">
        <v>30</v>
      </c>
      <c r="H12" s="10">
        <v>30</v>
      </c>
      <c r="I12" s="13" t="s">
        <v>72</v>
      </c>
      <c r="J12" s="14" t="s">
        <v>73</v>
      </c>
    </row>
    <row r="13" spans="1:14" ht="18.95" customHeight="1" x14ac:dyDescent="0.25">
      <c r="A13" s="23"/>
      <c r="B13" s="12" t="s">
        <v>74</v>
      </c>
      <c r="C13" s="14"/>
      <c r="D13" s="15" t="s">
        <v>69</v>
      </c>
      <c r="E13" s="10" t="s">
        <v>69</v>
      </c>
      <c r="F13" s="16" t="s">
        <v>69</v>
      </c>
      <c r="G13" s="16" t="s">
        <v>69</v>
      </c>
      <c r="H13" s="15" t="s">
        <v>69</v>
      </c>
      <c r="I13" s="13" t="s">
        <v>76</v>
      </c>
      <c r="J13" s="14" t="s">
        <v>75</v>
      </c>
      <c r="L13" s="1" t="s">
        <v>52</v>
      </c>
    </row>
    <row r="14" spans="1:14" ht="18.95" customHeight="1" x14ac:dyDescent="0.25">
      <c r="A14" s="23"/>
      <c r="B14" s="12" t="s">
        <v>74</v>
      </c>
      <c r="C14" s="14"/>
      <c r="D14" s="15" t="s">
        <v>69</v>
      </c>
      <c r="E14" s="10" t="s">
        <v>69</v>
      </c>
      <c r="F14" s="16" t="s">
        <v>69</v>
      </c>
      <c r="G14" s="16" t="s">
        <v>69</v>
      </c>
      <c r="H14" s="15" t="s">
        <v>69</v>
      </c>
      <c r="I14" s="13" t="s">
        <v>77</v>
      </c>
      <c r="J14" s="14" t="s">
        <v>75</v>
      </c>
    </row>
    <row r="15" spans="1:14" ht="18.95" customHeight="1" x14ac:dyDescent="0.25">
      <c r="A15" s="23"/>
      <c r="B15" s="12" t="s">
        <v>82</v>
      </c>
      <c r="C15" s="14" t="s">
        <v>83</v>
      </c>
      <c r="D15" s="5">
        <v>10</v>
      </c>
      <c r="E15" s="5">
        <v>5</v>
      </c>
      <c r="F15" s="5">
        <v>10</v>
      </c>
      <c r="G15" s="5">
        <v>10</v>
      </c>
      <c r="H15" s="9">
        <v>15</v>
      </c>
      <c r="I15" s="13" t="s">
        <v>89</v>
      </c>
      <c r="J15" s="14" t="s">
        <v>87</v>
      </c>
    </row>
  </sheetData>
  <sheetProtection sheet="1" objects="1" scenarios="1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"/>
  <sheetViews>
    <sheetView workbookViewId="0"/>
  </sheetViews>
  <sheetFormatPr defaultRowHeight="15" x14ac:dyDescent="0.25"/>
  <sheetData>
    <row r="1" spans="1:16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 t="s">
        <v>78</v>
      </c>
      <c r="O1" s="33"/>
      <c r="P1" s="33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</sheetData>
  <sheetProtection password="CC28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E18"/>
  <sheetViews>
    <sheetView workbookViewId="0">
      <selection activeCell="O11" sqref="O11"/>
    </sheetView>
  </sheetViews>
  <sheetFormatPr defaultRowHeight="15" x14ac:dyDescent="0.25"/>
  <cols>
    <col min="2" max="2" width="7.140625" style="43" customWidth="1"/>
    <col min="3" max="3" width="9.140625" style="43"/>
  </cols>
  <sheetData>
    <row r="4" spans="2:5" x14ac:dyDescent="0.25">
      <c r="B4" s="44">
        <v>0.24</v>
      </c>
    </row>
    <row r="5" spans="2:5" x14ac:dyDescent="0.25">
      <c r="B5" s="44">
        <v>0.9</v>
      </c>
    </row>
    <row r="7" spans="2:5" x14ac:dyDescent="0.25">
      <c r="B7" s="43">
        <f>B4*B5</f>
        <v>0.216</v>
      </c>
      <c r="C7" s="43">
        <f>B4*1.1</f>
        <v>0.26400000000000001</v>
      </c>
    </row>
    <row r="15" spans="2:5" x14ac:dyDescent="0.25">
      <c r="C15" s="43" t="s">
        <v>79</v>
      </c>
      <c r="D15">
        <v>86</v>
      </c>
      <c r="E15">
        <f>D15^2</f>
        <v>7396</v>
      </c>
    </row>
    <row r="16" spans="2:5" x14ac:dyDescent="0.25">
      <c r="C16" s="43" t="s">
        <v>80</v>
      </c>
      <c r="D16">
        <v>45</v>
      </c>
      <c r="E16">
        <f>D16^2</f>
        <v>2025</v>
      </c>
    </row>
    <row r="17" spans="3:5" x14ac:dyDescent="0.25">
      <c r="C17" s="43" t="s">
        <v>81</v>
      </c>
      <c r="D17" s="45">
        <f>SQRT(E17)</f>
        <v>97.061835960381458</v>
      </c>
      <c r="E17">
        <f>SUM(E15:E16)</f>
        <v>9421</v>
      </c>
    </row>
    <row r="18" spans="3:5" x14ac:dyDescent="0.25">
      <c r="E18" s="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9044-C543-4D92-B319-6300AD8D9CD2}">
  <dimension ref="A1:O13"/>
  <sheetViews>
    <sheetView workbookViewId="0">
      <selection activeCell="J7" sqref="J7"/>
    </sheetView>
  </sheetViews>
  <sheetFormatPr defaultRowHeight="15" x14ac:dyDescent="0.25"/>
  <cols>
    <col min="1" max="1" width="2.140625" style="1" customWidth="1"/>
    <col min="2" max="2" width="19.28515625" style="1" customWidth="1"/>
    <col min="3" max="3" width="13.5703125" style="2" customWidth="1"/>
    <col min="4" max="4" width="12.42578125" style="3" customWidth="1"/>
    <col min="5" max="5" width="12.140625" style="3" customWidth="1"/>
    <col min="6" max="7" width="12.42578125" style="3" customWidth="1"/>
    <col min="8" max="8" width="10.5703125" style="2" customWidth="1"/>
    <col min="9" max="9" width="12.42578125" style="1" customWidth="1"/>
    <col min="10" max="10" width="72.140625" style="1" customWidth="1"/>
    <col min="11" max="11" width="17.28515625" style="1" customWidth="1"/>
    <col min="12" max="12" width="3.7109375" style="1" customWidth="1"/>
    <col min="13" max="16384" width="9.140625" style="1"/>
  </cols>
  <sheetData>
    <row r="1" spans="1:15" ht="12" customHeight="1" x14ac:dyDescent="0.25">
      <c r="A1" s="24"/>
      <c r="B1" s="25"/>
      <c r="C1" s="26"/>
      <c r="D1" s="27"/>
      <c r="E1" s="27"/>
      <c r="F1" s="27"/>
      <c r="G1" s="27"/>
      <c r="H1" s="26"/>
      <c r="I1" s="25"/>
      <c r="J1" s="25"/>
      <c r="K1" s="25"/>
      <c r="M1" s="46"/>
      <c r="N1" s="46"/>
      <c r="O1" s="46"/>
    </row>
    <row r="2" spans="1:15" ht="26.25" customHeight="1" x14ac:dyDescent="0.25">
      <c r="A2" s="24"/>
      <c r="B2" s="28"/>
      <c r="C2" s="28"/>
      <c r="D2" s="28"/>
      <c r="E2" s="28" t="s">
        <v>59</v>
      </c>
      <c r="F2" s="29"/>
      <c r="G2" s="27"/>
      <c r="H2" s="30"/>
      <c r="I2" s="30"/>
      <c r="J2" s="30"/>
      <c r="K2" s="25"/>
    </row>
    <row r="3" spans="1:15" ht="26.25" customHeight="1" thickBot="1" x14ac:dyDescent="0.3">
      <c r="A3" s="24"/>
      <c r="B3" s="28"/>
      <c r="C3" s="28"/>
      <c r="D3" s="28"/>
      <c r="E3" s="28"/>
      <c r="F3" s="29"/>
      <c r="G3" s="27"/>
      <c r="H3" s="30"/>
      <c r="I3" s="30"/>
      <c r="J3" s="30"/>
      <c r="K3" s="25"/>
    </row>
    <row r="4" spans="1:15" ht="31.5" customHeight="1" thickBot="1" x14ac:dyDescent="0.3">
      <c r="A4" s="23"/>
      <c r="B4" s="18" t="s">
        <v>0</v>
      </c>
      <c r="C4" s="19" t="s">
        <v>48</v>
      </c>
      <c r="D4" s="18" t="s">
        <v>53</v>
      </c>
      <c r="E4" s="19" t="s">
        <v>54</v>
      </c>
      <c r="F4" s="21" t="s">
        <v>57</v>
      </c>
      <c r="G4" s="21" t="s">
        <v>58</v>
      </c>
      <c r="H4" s="21" t="s">
        <v>55</v>
      </c>
      <c r="I4" s="17" t="s">
        <v>49</v>
      </c>
      <c r="J4" s="6" t="s">
        <v>50</v>
      </c>
      <c r="K4" s="50" t="s">
        <v>90</v>
      </c>
    </row>
    <row r="5" spans="1:15" ht="18.95" customHeight="1" x14ac:dyDescent="0.25">
      <c r="A5" s="23"/>
      <c r="B5" s="7" t="s">
        <v>2</v>
      </c>
      <c r="C5" s="8" t="s">
        <v>24</v>
      </c>
      <c r="D5" s="4">
        <v>10</v>
      </c>
      <c r="E5" s="4">
        <v>5</v>
      </c>
      <c r="F5" s="4">
        <v>10</v>
      </c>
      <c r="G5" s="10">
        <v>30</v>
      </c>
      <c r="H5" s="10">
        <v>25</v>
      </c>
      <c r="I5" s="11" t="s">
        <v>16</v>
      </c>
      <c r="J5" s="8" t="s">
        <v>8</v>
      </c>
      <c r="K5" s="48" t="s">
        <v>91</v>
      </c>
    </row>
    <row r="6" spans="1:15" ht="18.95" customHeight="1" x14ac:dyDescent="0.25">
      <c r="A6" s="23"/>
      <c r="B6" s="12" t="s">
        <v>1</v>
      </c>
      <c r="C6" s="8" t="s">
        <v>25</v>
      </c>
      <c r="D6" s="4">
        <v>10</v>
      </c>
      <c r="E6" s="4">
        <v>5</v>
      </c>
      <c r="F6" s="4">
        <v>10</v>
      </c>
      <c r="G6" s="10">
        <v>30</v>
      </c>
      <c r="H6" s="10">
        <v>40</v>
      </c>
      <c r="I6" s="13" t="s">
        <v>17</v>
      </c>
      <c r="J6" s="8" t="s">
        <v>92</v>
      </c>
      <c r="K6" s="47" t="s">
        <v>93</v>
      </c>
    </row>
    <row r="7" spans="1:15" ht="18.95" customHeight="1" x14ac:dyDescent="0.25">
      <c r="A7" s="23"/>
      <c r="B7" s="12" t="s">
        <v>3</v>
      </c>
      <c r="C7" s="14" t="s">
        <v>46</v>
      </c>
      <c r="D7" s="4">
        <v>10</v>
      </c>
      <c r="E7" s="4">
        <v>5</v>
      </c>
      <c r="F7" s="4">
        <v>10</v>
      </c>
      <c r="G7" s="10">
        <v>30</v>
      </c>
      <c r="H7" s="10">
        <v>25</v>
      </c>
      <c r="I7" s="13" t="s">
        <v>15</v>
      </c>
      <c r="J7" s="14" t="s">
        <v>7</v>
      </c>
      <c r="K7" s="47"/>
    </row>
    <row r="8" spans="1:15" ht="18.95" customHeight="1" x14ac:dyDescent="0.25">
      <c r="A8" s="23"/>
      <c r="B8" s="12" t="s">
        <v>6</v>
      </c>
      <c r="C8" s="14" t="s">
        <v>24</v>
      </c>
      <c r="D8" s="4">
        <v>10</v>
      </c>
      <c r="E8" s="4">
        <v>5</v>
      </c>
      <c r="F8" s="4">
        <v>10</v>
      </c>
      <c r="G8" s="10">
        <v>30</v>
      </c>
      <c r="H8" s="10">
        <v>30</v>
      </c>
      <c r="I8" s="13" t="s">
        <v>11</v>
      </c>
      <c r="J8" s="14" t="s">
        <v>9</v>
      </c>
      <c r="K8" s="47"/>
    </row>
    <row r="9" spans="1:15" ht="18.95" customHeight="1" x14ac:dyDescent="0.25">
      <c r="A9" s="23"/>
      <c r="B9" s="12" t="s">
        <v>4</v>
      </c>
      <c r="C9" s="14" t="s">
        <v>47</v>
      </c>
      <c r="D9" s="4">
        <v>10</v>
      </c>
      <c r="E9" s="4">
        <v>5</v>
      </c>
      <c r="F9" s="4">
        <v>10</v>
      </c>
      <c r="G9" s="10">
        <v>30</v>
      </c>
      <c r="H9" s="10">
        <v>15</v>
      </c>
      <c r="I9" s="13" t="s">
        <v>14</v>
      </c>
      <c r="J9" s="14" t="s">
        <v>94</v>
      </c>
      <c r="K9" s="47" t="s">
        <v>95</v>
      </c>
    </row>
    <row r="10" spans="1:15" ht="30" customHeight="1" x14ac:dyDescent="0.25">
      <c r="A10" s="23"/>
      <c r="B10" s="12" t="s">
        <v>5</v>
      </c>
      <c r="C10" s="14" t="s">
        <v>25</v>
      </c>
      <c r="D10" s="4">
        <v>10</v>
      </c>
      <c r="E10" s="4">
        <v>5</v>
      </c>
      <c r="F10" s="4">
        <v>10</v>
      </c>
      <c r="G10" s="10">
        <v>30</v>
      </c>
      <c r="H10" s="10">
        <v>20</v>
      </c>
      <c r="I10" s="13" t="s">
        <v>12</v>
      </c>
      <c r="J10" s="42" t="s">
        <v>96</v>
      </c>
      <c r="K10" s="47" t="s">
        <v>97</v>
      </c>
    </row>
    <row r="11" spans="1:15" ht="18.95" customHeight="1" x14ac:dyDescent="0.25">
      <c r="A11" s="23"/>
      <c r="B11" s="12" t="s">
        <v>67</v>
      </c>
      <c r="C11" s="14" t="s">
        <v>69</v>
      </c>
      <c r="D11" s="15" t="s">
        <v>69</v>
      </c>
      <c r="E11" s="10" t="s">
        <v>69</v>
      </c>
      <c r="F11" s="16" t="s">
        <v>69</v>
      </c>
      <c r="G11" s="16" t="s">
        <v>69</v>
      </c>
      <c r="H11" s="15" t="s">
        <v>69</v>
      </c>
      <c r="I11" s="13" t="s">
        <v>66</v>
      </c>
      <c r="J11" s="14" t="s">
        <v>98</v>
      </c>
      <c r="K11" s="47" t="s">
        <v>99</v>
      </c>
    </row>
    <row r="12" spans="1:15" ht="18.95" customHeight="1" x14ac:dyDescent="0.25">
      <c r="A12" s="23"/>
      <c r="B12" s="12" t="s">
        <v>74</v>
      </c>
      <c r="C12" s="14"/>
      <c r="D12" s="15" t="s">
        <v>69</v>
      </c>
      <c r="E12" s="10" t="s">
        <v>69</v>
      </c>
      <c r="F12" s="16" t="s">
        <v>69</v>
      </c>
      <c r="G12" s="16" t="s">
        <v>69</v>
      </c>
      <c r="H12" s="15" t="s">
        <v>69</v>
      </c>
      <c r="I12" s="13" t="s">
        <v>76</v>
      </c>
      <c r="J12" s="14" t="s">
        <v>75</v>
      </c>
      <c r="K12" s="47"/>
      <c r="M12" s="1" t="s">
        <v>52</v>
      </c>
    </row>
    <row r="13" spans="1:15" ht="18.95" customHeight="1" x14ac:dyDescent="0.25">
      <c r="A13" s="23"/>
      <c r="B13" s="12" t="s">
        <v>82</v>
      </c>
      <c r="C13" s="14" t="s">
        <v>83</v>
      </c>
      <c r="D13" s="5">
        <v>10</v>
      </c>
      <c r="E13" s="5">
        <v>5</v>
      </c>
      <c r="F13" s="5">
        <v>10</v>
      </c>
      <c r="G13" s="5">
        <v>10</v>
      </c>
      <c r="H13" s="9">
        <v>15</v>
      </c>
      <c r="I13" s="13" t="s">
        <v>89</v>
      </c>
      <c r="J13" s="14" t="s">
        <v>87</v>
      </c>
      <c r="K13" s="49">
        <v>1971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PD</vt:lpstr>
      <vt:lpstr>PY</vt:lpstr>
      <vt:lpstr>A</vt:lpstr>
      <vt:lpstr>Sayfa1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2022-03-16T14:47:26Z</dcterms:modified>
</cp:coreProperties>
</file>